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具 (2)" sheetId="4" r:id="rId1"/>
    <sheet name="WpsReserved_CellImgList" sheetId="3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519EF68B80B47C9A61C67E3C5EF3A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7450" y="9747250"/>
          <a:ext cx="5762625" cy="290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5E78BC69A7B41C5BFDEEF919E6140DA" descr="post_object_image_954341885"/>
        <xdr:cNvPicPr/>
      </xdr:nvPicPr>
      <xdr:blipFill>
        <a:blip r:embed="rId2"/>
        <a:stretch>
          <a:fillRect/>
        </a:stretch>
      </xdr:blipFill>
      <xdr:spPr>
        <a:xfrm>
          <a:off x="0" y="0"/>
          <a:ext cx="9144000" cy="5282565"/>
        </a:xfrm>
        <a:prstGeom prst="rect">
          <a:avLst/>
        </a:prstGeom>
      </xdr:spPr>
    </xdr:pic>
  </etc:cellImage>
  <etc:cellImage>
    <xdr:pic>
      <xdr:nvPicPr>
        <xdr:cNvPr id="22" name="ID_AE0F1E8FE8A8452EA4130A402312A5AC" descr="post_object_image_1975050698"/>
        <xdr:cNvPicPr/>
      </xdr:nvPicPr>
      <xdr:blipFill>
        <a:blip r:embed="rId3"/>
        <a:stretch>
          <a:fillRect/>
        </a:stretch>
      </xdr:blipFill>
      <xdr:spPr>
        <a:xfrm>
          <a:off x="0" y="0"/>
          <a:ext cx="7362825" cy="6600825"/>
        </a:xfrm>
        <a:prstGeom prst="rect">
          <a:avLst/>
        </a:prstGeom>
      </xdr:spPr>
    </xdr:pic>
  </etc:cellImage>
  <etc:cellImage>
    <xdr:pic>
      <xdr:nvPicPr>
        <xdr:cNvPr id="34" name="ID_5EF16D142B0446E19EEB35EBE547FDCA" descr="post_object_image_645627364"/>
        <xdr:cNvPicPr/>
      </xdr:nvPicPr>
      <xdr:blipFill>
        <a:blip r:embed="rId4"/>
        <a:stretch>
          <a:fillRect/>
        </a:stretch>
      </xdr:blipFill>
      <xdr:spPr>
        <a:xfrm>
          <a:off x="0" y="0"/>
          <a:ext cx="3752850" cy="3724275"/>
        </a:xfrm>
        <a:prstGeom prst="rect">
          <a:avLst/>
        </a:prstGeom>
      </xdr:spPr>
    </xdr:pic>
  </etc:cellImage>
  <etc:cellImage>
    <xdr:pic>
      <xdr:nvPicPr>
        <xdr:cNvPr id="54" name="ID_BC82DEF38A4445D3AA31AD1ABE960D0C" descr="post_object_image_3861377903"/>
        <xdr:cNvPicPr/>
      </xdr:nvPicPr>
      <xdr:blipFill>
        <a:blip r:embed="rId5"/>
        <a:stretch>
          <a:fillRect/>
        </a:stretch>
      </xdr:blipFill>
      <xdr:spPr>
        <a:xfrm>
          <a:off x="0" y="0"/>
          <a:ext cx="6343650" cy="6810375"/>
        </a:xfrm>
        <a:prstGeom prst="rect">
          <a:avLst/>
        </a:prstGeom>
      </xdr:spPr>
    </xdr:pic>
  </etc:cellImage>
  <etc:cellImage>
    <xdr:pic>
      <xdr:nvPicPr>
        <xdr:cNvPr id="56" name="ID_6B88150FCD4941A2897DE6AD1E7AE1AF" descr="post_object_image_1388328787"/>
        <xdr:cNvPicPr/>
      </xdr:nvPicPr>
      <xdr:blipFill>
        <a:blip r:embed="rId6"/>
        <a:stretch>
          <a:fillRect/>
        </a:stretch>
      </xdr:blipFill>
      <xdr:spPr>
        <a:xfrm>
          <a:off x="0" y="0"/>
          <a:ext cx="5819775" cy="6200775"/>
        </a:xfrm>
        <a:prstGeom prst="rect">
          <a:avLst/>
        </a:prstGeom>
      </xdr:spPr>
    </xdr:pic>
  </etc:cellImage>
  <etc:cellImage>
    <xdr:pic>
      <xdr:nvPicPr>
        <xdr:cNvPr id="59" name="ID_DEA88FB8272A447CAE7C85CDBCEADAB1" descr="post_object_image_477663911"/>
        <xdr:cNvPicPr/>
      </xdr:nvPicPr>
      <xdr:blipFill>
        <a:blip r:embed="rId7"/>
        <a:stretch>
          <a:fillRect/>
        </a:stretch>
      </xdr:blipFill>
      <xdr:spPr>
        <a:xfrm>
          <a:off x="0" y="0"/>
          <a:ext cx="4067175" cy="3057525"/>
        </a:xfrm>
        <a:prstGeom prst="rect">
          <a:avLst/>
        </a:prstGeom>
      </xdr:spPr>
    </xdr:pic>
  </etc:cellImage>
  <etc:cellImage>
    <xdr:pic>
      <xdr:nvPicPr>
        <xdr:cNvPr id="70" name="ID_8A17F3DB76F74F388B5543490347AB84" descr="post_object_image_1609487652"/>
        <xdr:cNvPicPr/>
      </xdr:nvPicPr>
      <xdr:blipFill>
        <a:blip r:embed="rId8"/>
        <a:stretch>
          <a:fillRect/>
        </a:stretch>
      </xdr:blipFill>
      <xdr:spPr>
        <a:xfrm>
          <a:off x="0" y="0"/>
          <a:ext cx="9144000" cy="6028690"/>
        </a:xfrm>
        <a:prstGeom prst="rect">
          <a:avLst/>
        </a:prstGeom>
      </xdr:spPr>
    </xdr:pic>
  </etc:cellImage>
  <etc:cellImage>
    <xdr:pic>
      <xdr:nvPicPr>
        <xdr:cNvPr id="75" name="ID_68E99B2FA469489392FD8161A4B8676D" descr="post_object_image_920590646"/>
        <xdr:cNvPicPr/>
      </xdr:nvPicPr>
      <xdr:blipFill>
        <a:blip r:embed="rId9"/>
        <a:stretch>
          <a:fillRect/>
        </a:stretch>
      </xdr:blipFill>
      <xdr:spPr>
        <a:xfrm>
          <a:off x="0" y="0"/>
          <a:ext cx="4743450" cy="4286250"/>
        </a:xfrm>
        <a:prstGeom prst="rect">
          <a:avLst/>
        </a:prstGeom>
      </xdr:spPr>
    </xdr:pic>
  </etc:cellImage>
  <etc:cellImage>
    <xdr:pic>
      <xdr:nvPicPr>
        <xdr:cNvPr id="91" name="ID_297ADE505AAE4671BADDC7505FF7189B" descr="post_object_image_2550621029"/>
        <xdr:cNvPicPr/>
      </xdr:nvPicPr>
      <xdr:blipFill>
        <a:blip r:embed="rId10"/>
        <a:stretch>
          <a:fillRect/>
        </a:stretch>
      </xdr:blipFill>
      <xdr:spPr>
        <a:xfrm>
          <a:off x="0" y="0"/>
          <a:ext cx="3486150" cy="4295775"/>
        </a:xfrm>
        <a:prstGeom prst="rect">
          <a:avLst/>
        </a:prstGeom>
      </xdr:spPr>
    </xdr:pic>
  </etc:cellImage>
  <etc:cellImage>
    <xdr:pic>
      <xdr:nvPicPr>
        <xdr:cNvPr id="92" name="ID_82A6837C738247A7870B5A9E970F7920" descr="post_object_image_3332434245"/>
        <xdr:cNvPicPr/>
      </xdr:nvPicPr>
      <xdr:blipFill>
        <a:blip r:embed="rId11"/>
        <a:stretch>
          <a:fillRect/>
        </a:stretch>
      </xdr:blipFill>
      <xdr:spPr>
        <a:xfrm>
          <a:off x="0" y="0"/>
          <a:ext cx="5133975" cy="5800725"/>
        </a:xfrm>
        <a:prstGeom prst="rect">
          <a:avLst/>
        </a:prstGeom>
      </xdr:spPr>
    </xdr:pic>
  </etc:cellImage>
  <etc:cellImage>
    <xdr:pic>
      <xdr:nvPicPr>
        <xdr:cNvPr id="100" name="ID_3B40A514D2024D8996F8860B3D84F047" descr="post_object_image_687276783"/>
        <xdr:cNvPicPr/>
      </xdr:nvPicPr>
      <xdr:blipFill>
        <a:blip r:embed="rId12"/>
        <a:stretch>
          <a:fillRect/>
        </a:stretch>
      </xdr:blipFill>
      <xdr:spPr>
        <a:xfrm>
          <a:off x="0" y="0"/>
          <a:ext cx="5457825" cy="4429125"/>
        </a:xfrm>
        <a:prstGeom prst="rect">
          <a:avLst/>
        </a:prstGeom>
      </xdr:spPr>
    </xdr:pic>
  </etc:cellImage>
  <etc:cellImage>
    <xdr:pic>
      <xdr:nvPicPr>
        <xdr:cNvPr id="37" name="ID_C963D90C848F496BACB1CD93951E425D" descr="post_object_image_939684975"/>
        <xdr:cNvPicPr/>
      </xdr:nvPicPr>
      <xdr:blipFill>
        <a:blip r:embed="rId13"/>
        <a:stretch>
          <a:fillRect/>
        </a:stretch>
      </xdr:blipFill>
      <xdr:spPr>
        <a:xfrm>
          <a:off x="0" y="0"/>
          <a:ext cx="5553075" cy="3571875"/>
        </a:xfrm>
        <a:prstGeom prst="rect">
          <a:avLst/>
        </a:prstGeom>
      </xdr:spPr>
    </xdr:pic>
  </etc:cellImage>
  <etc:cellImage>
    <xdr:pic>
      <xdr:nvPicPr>
        <xdr:cNvPr id="3" name="ID_A544D5DCC23E421493F49F9474FA0913" descr="post_object_image_1984621046"/>
        <xdr:cNvPicPr/>
      </xdr:nvPicPr>
      <xdr:blipFill>
        <a:blip r:embed="rId14"/>
        <a:stretch>
          <a:fillRect/>
        </a:stretch>
      </xdr:blipFill>
      <xdr:spPr>
        <a:xfrm>
          <a:off x="0" y="0"/>
          <a:ext cx="2838450" cy="2381250"/>
        </a:xfrm>
        <a:prstGeom prst="rect">
          <a:avLst/>
        </a:prstGeom>
      </xdr:spPr>
    </xdr:pic>
  </etc:cellImage>
  <etc:cellImage>
    <xdr:pic>
      <xdr:nvPicPr>
        <xdr:cNvPr id="7" name="ID_23A58F29ADA44D44BC9FED6DFBD89643" descr="post_object_image_3936125141"/>
        <xdr:cNvPicPr/>
      </xdr:nvPicPr>
      <xdr:blipFill>
        <a:blip r:embed="rId15"/>
        <a:stretch>
          <a:fillRect/>
        </a:stretch>
      </xdr:blipFill>
      <xdr:spPr>
        <a:xfrm>
          <a:off x="0" y="0"/>
          <a:ext cx="6076950" cy="5619750"/>
        </a:xfrm>
        <a:prstGeom prst="rect">
          <a:avLst/>
        </a:prstGeom>
      </xdr:spPr>
    </xdr:pic>
  </etc:cellImage>
  <etc:cellImage>
    <xdr:pic>
      <xdr:nvPicPr>
        <xdr:cNvPr id="8" name="ID_28D960E0D1A047B993C8BB32B3D65C20" descr="post_object_image_4454387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77415" y="51491515"/>
          <a:ext cx="2132330" cy="2153920"/>
        </a:xfrm>
        <a:prstGeom prst="rect">
          <a:avLst/>
        </a:prstGeom>
      </xdr:spPr>
    </xdr:pic>
  </etc:cellImage>
  <etc:cellImage>
    <xdr:pic>
      <xdr:nvPicPr>
        <xdr:cNvPr id="4" name="ID_676282EC27604FAE9FC93C7981B20BE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38350" y="7642225"/>
          <a:ext cx="4572000" cy="27622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<sst xmlns="http://schemas.openxmlformats.org/spreadsheetml/2006/main" count="98" uniqueCount="75">
  <si>
    <t>泸州市中医医院2025年度康养中心家具采购项目清单</t>
  </si>
  <si>
    <t>序号</t>
  </si>
  <si>
    <t>位置</t>
  </si>
  <si>
    <t>产品名称</t>
  </si>
  <si>
    <t>参考图片</t>
  </si>
  <si>
    <t>单位</t>
  </si>
  <si>
    <t>数量</t>
  </si>
  <si>
    <t>尺寸mm（±10mm）</t>
  </si>
  <si>
    <t>参考技术参数</t>
  </si>
  <si>
    <t>1F大厅及4F电梯厅</t>
  </si>
  <si>
    <t>定制多人等候沙发</t>
  </si>
  <si>
    <t>张</t>
  </si>
  <si>
    <t>φ3000</t>
  </si>
  <si>
    <t xml:space="preserve">1、坐垫靠背：超纤皮+海绵，
2、脚底配一次成型静音防滑脚垫；
3、框架及扶手：橡胶木+水性漆；坐、背板：多层曲木板
4、成品需牢靠、不松动、使用安全。表面应无锐边、锐角可接触到的边、角都应进行倒圆、倒角、砂光。
</t>
  </si>
  <si>
    <t>定制单人等候沙发</t>
  </si>
  <si>
    <t>870*820*830</t>
  </si>
  <si>
    <t>边几</t>
  </si>
  <si>
    <t>个</t>
  </si>
  <si>
    <t>φ500*600</t>
  </si>
  <si>
    <t xml:space="preserve">
1、桌面：实木多层板+水性漆，厚度≥25mm；
2、桌腿：4腿，橡胶木+水性漆，顶端直径≥φ50mm，底脚直径≥φ30mm。
3、成品需牢靠、不松动、使用安全。
</t>
  </si>
  <si>
    <t>4F房间</t>
  </si>
  <si>
    <t>适老护理床1</t>
  </si>
  <si>
    <t>2000长*1260高*1000宽</t>
  </si>
  <si>
    <t xml:space="preserve">
1、床屏：面材超纤皮，内填充高密度成型海绵；
2、床头：橡胶木框架，长、宽度≥40mm（上部和两侧棱边倒圆弧）+实木多层板厚度≥15mm；
3、床尾：橡胶木框架，长、宽度≥40mm+实木多层板厚度≥15mm，扶手上部到圆弧；
4、床边：橡胶木，厚度≥25mm，床边宽度≥200mm，多层板部分需要贴木皮后上水性漆。
5、床垫厚度≥60mm ，折叠环保半棕半绵床垫。
6、床体具有起背抬腿功能，床头背板背部倾斜 0-75±5 度范围内任意升降，床尾腿部0-30±5度范围内任意升降；
7、床边栏杆扶手：可折叠，适合成人撑扶，放下后高度低于床垫高度。
8、床架：床架横管采用 60mm×30mm (±2mm）厚度≥1.0mm、纵梁管采用 60mm ×40mm(±2mm）厚度≥1.0mm、加强管采用 30mm×60mm(±2mm）厚度≥1.2mm；
9、成品需牢靠、不松动、使用安全。
</t>
  </si>
  <si>
    <t>适老护理床2</t>
  </si>
  <si>
    <t>2000长*1260高*1200宽</t>
  </si>
  <si>
    <t>适老化收纳柜</t>
  </si>
  <si>
    <t>500*420*550</t>
  </si>
  <si>
    <t xml:space="preserve">1、柜台板材：整体实木多层板+木皮+水性漆，台面厚度≥25mm，其它板材厚度≥15mm。
2、上下共2个抽屉，阻尼导轨推拉。
3、成品需牢靠、不松动、使用安全。
</t>
  </si>
  <si>
    <t>适老化小圆桌</t>
  </si>
  <si>
    <t xml:space="preserve">1、桌面：中密度纤维板+木皮+水性漆，厚度≥25mm；
2、桌腿：橡胶木+水性漆，顶端直径≥φ50mm，底脚直径≥30mm。
3、成品需牢靠、不松动、使用安全。
</t>
  </si>
  <si>
    <t>4F过道</t>
  </si>
  <si>
    <t>定制休闲沙发</t>
  </si>
  <si>
    <t>三人位</t>
  </si>
  <si>
    <t>4F大厅</t>
  </si>
  <si>
    <t>休闲椅1</t>
  </si>
  <si>
    <t>把</t>
  </si>
  <si>
    <t>标准</t>
  </si>
  <si>
    <t xml:space="preserve">1、坐垫及靠背：绒布+海绵；
2、脚底配一次成型静音防滑脚垫；
3、框架及扶手：橡胶木+水性漆；
4、成品需牢靠、不松动、使用安全。表面应无锐边、锐角可接触到的边、角都应进行倒圆、倒角、砂光。
</t>
  </si>
  <si>
    <t>休闲桌1</t>
  </si>
  <si>
    <t>φ800*600</t>
  </si>
  <si>
    <t xml:space="preserve">
1、桌面：实木多层板+木皮+水性漆，厚度≥25mm；
2、桌腿：4腿，橡胶木+水性漆，顶端直径≥φ50mm，底脚直径≥φ30mm。
3、成品需牢靠、不松动、使用安全。
</t>
  </si>
  <si>
    <t>4F娱乐间</t>
  </si>
  <si>
    <t>休闲桌2</t>
  </si>
  <si>
    <t>800*800*750</t>
  </si>
  <si>
    <t xml:space="preserve">1、配置标准：整体橡胶木+水性漆，定制桌面布
2、桌面厚度≥25mm，
3、桌腿厚度≥60mm，桌腿宽度≥60mm。
</t>
  </si>
  <si>
    <t>休闲椅2</t>
  </si>
  <si>
    <t>4F餐厅</t>
  </si>
  <si>
    <t>餐桌</t>
  </si>
  <si>
    <t>2200*700*750</t>
  </si>
  <si>
    <t xml:space="preserve">1、桌面：橡胶木+水性漆，厚度≥40mm；
2、桌腿：橡胶木+水性漆，直径≥φ60mm；
3、成品需牢靠、不松动、使用安全。
</t>
  </si>
  <si>
    <t>适老餐椅</t>
  </si>
  <si>
    <t xml:space="preserve">1、坐垫及靠背：超纤皮+海绵；
2、脚底配一次成型静音防滑脚垫；
3、框架及扶手：橡胶木+水性漆；
4、成品需牢靠、不松动、使用安全。表面应无锐边、锐角可接触到的边、角都应进行倒圆、倒角、砂光。
</t>
  </si>
  <si>
    <t>收残台</t>
  </si>
  <si>
    <t>1200*800*600
（±5mm）</t>
  </si>
  <si>
    <t>1、整体：采用双圆孔带车设计，采用304#不锈钢板,骨架采用60*60*1.5mm方管，钢板部分采用1.0mm板材带透气孔。
2、共分为上下两层结构，一层:导入残余物、二层:收纳储存。
3、废物处理箱底部配置活动轮，便于周转运输。
4.外观无毛刺、锐边、无明细凸出焊点,边缘折边处理，外观圆滑，不割手。
5.桌角高低可微调，适用不平地面,采用可拆装结构方便运输。
6.可根据现场要求定制尺寸。
7.成品需牢靠、不松动、使用安全。</t>
  </si>
  <si>
    <t>分餐台</t>
  </si>
  <si>
    <t>组</t>
  </si>
  <si>
    <t>2100*670*800
（±5mm）</t>
  </si>
  <si>
    <t>1.整体：采用采用304#不锈钢板,骨架采用60*1.5mm圆管，钢板部分采用1.0mm板材 。
2、共分为上下两层结构(一层:放置餐盒、二层:置物架。一层餐盒分6格18盒，配置电加热保温功能能)
3、温控面板可调节温度，根据使用情况实际调整。加热板配置漏电保护功能。
4.外观无毛刺、锐边、无明细凸出焊点,边缘折边处理，外观圆滑，不割手。
5.桌角高低可微调，适用不平地面,采用可拆装结构方便运输。
6.可根据现场要求定制尺寸。 
7.成品需牢靠、不松动、使用安全。产品符合GB/T3325-2024标准。</t>
  </si>
  <si>
    <t>4F天井</t>
  </si>
  <si>
    <t>户外桌</t>
  </si>
  <si>
    <t>1600*800*750mm
（±5mm）</t>
  </si>
  <si>
    <t>1.铝合金框架结构，桌面采用木塑材质。整体结构经防水，防锈工艺处理。成品需牢靠、不松动、使用安全</t>
  </si>
  <si>
    <t>户外椅</t>
  </si>
  <si>
    <t>1.铝合金框架结构，背靠采用绳编工艺。整体结构经防水，防锈工艺处理。座面配置活动防水布艺软包。成品需牢靠、不松动、使用安全</t>
  </si>
  <si>
    <t>太阳伞</t>
  </si>
  <si>
    <t>套</t>
  </si>
  <si>
    <t>3000*3000
（±10mm）</t>
  </si>
  <si>
    <t>1.铝合金材质，防水布艺，五金配件整体采用压铸成型标准。底部配置水箱底座， 加固重心工艺处理。成品需牢靠、不松动、使用安全</t>
  </si>
  <si>
    <t>4F值班室</t>
  </si>
  <si>
    <t>高低床</t>
  </si>
  <si>
    <t>2000*900*1800（±10mm）</t>
  </si>
  <si>
    <t>1、立柱：采用P形管，立面成型后尺寸≥65mm*65mm，壁厚≥1.2mm。
2、横梁：采用矩管材质，立面成型后尺寸≥40mm*80mm，壁厚≥1.2mm。
3、卡扣式连接件：采用优质钢板，激光切割成型。成型后尺寸为25*25*190mm，厚度≥2.0mm。
4、护栏及床换：采用≥25*25*1.0mm方管。
5、楼梯踏板：采用冷轧钢板，成型尺寸≥300*25mm，厚度≥0.8mm。
6、床立柱脚垫：采用静音ABS外套。                                                                                                                                                                                                 7、床立柱封口头：采用塑料封头。
8、床铺板：采用实木多层板，厚度≥12mm；
9、钢制件表面喷涂材料：采用塑粉                                                                                                                              10、棕垫成品：面料外观（无破损、污渍、明显色差，表面无刺触感、无明显软硬不均感）；缝纫、缝边均合格；安全卫生要求（无续燃、无阴燃）；                                                                                                  11、棕垫厚度：≥50mm。 
12.成品需牢靠、不松动、使用安全。</t>
  </si>
  <si>
    <t xml:space="preserve">注：
1.以上所有货物的颜色采购人在产品制作前可进行选择调整，中标人应配合采购人的选样选色。
2.参与投标时投标人需提供带CMA认证的至少包括超纤皮（可分解有害芳香胶染料≤30mg/kg、游离甲醛≤75mg/kg、撕裂力＞20N）、海绵（回弹率≥35%，65%/25%压陷比≥1.8%，甲醛散发≤10mg/kg）、绒布（甲醛含量≤75mg/kg、禁用可分解致癌芳香胺染料、耐干摩擦B类≥3级）、多层实木板（甲醛释放≤0.124mg/m3）、水性漆（ＶＯＣ≤250g/L、甲醛含量≤100mg/kg、总铅(Pb)含量≤90mg/kg、苯系物总和含量限苯、甲苯、二甲苯(含乙苯门]≤250mg/kg）的检测报告，检测报告中除上述要求以外的其他所检项目均合格。检查报告检测依据应为符合本产品特点的现行国家标准或行业标准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</si>
</sst>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pn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jpeg"/><Relationship Id="rId14" Type="http://schemas.openxmlformats.org/officeDocument/2006/relationships/image" Target="media/image14.pn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6" workbookViewId="0">
      <selection activeCell="H5" sqref="H5"/>
    </sheetView>
  </sheetViews>
  <sheetFormatPr defaultColWidth="9" defaultRowHeight="13.5" outlineLevelCol="7"/>
  <cols>
    <col min="1" max="1" width="5.125" style="1" customWidth="1"/>
    <col min="2" max="2" width="5.5" style="2" customWidth="1"/>
    <col min="3" max="3" width="6.875" style="3" customWidth="1"/>
    <col min="4" max="4" width="16.75" customWidth="1"/>
    <col min="5" max="6" width="5.125" style="1" customWidth="1"/>
    <col min="7" max="7" width="15.625" style="3" customWidth="1"/>
    <col min="8" max="8" width="78.5" style="1" customWidth="1"/>
  </cols>
  <sheetData>
    <row r="1" ht="28" customHeight="1" spans="1:8">
      <c r="A1" s="4" t="s">
        <v>0</v>
      </c>
      <c r="B1" s="5"/>
      <c r="C1" s="5"/>
      <c r="D1" s="4"/>
      <c r="E1" s="4"/>
      <c r="F1" s="4"/>
      <c r="G1" s="4"/>
      <c r="H1" s="4"/>
    </row>
    <row r="2" ht="24" spans="1:8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ht="60" spans="1:8">
      <c r="A3" s="6">
        <v>1</v>
      </c>
      <c r="B3" s="8" t="s">
        <v>9</v>
      </c>
      <c r="C3" s="7" t="s">
        <v>10</v>
      </c>
      <c r="D3" s="9" t="str">
        <f>_xlfn.DISPIMG("ID_35E78BC69A7B41C5BFDEEF919E6140DA",1)</f>
        <v>=DISPIMG("ID_35E78BC69A7B41C5BFDEEF919E6140DA",1)</v>
      </c>
      <c r="E3" s="6" t="s">
        <v>11</v>
      </c>
      <c r="F3" s="6">
        <v>2</v>
      </c>
      <c r="G3" s="7" t="s">
        <v>12</v>
      </c>
      <c r="H3" s="10" t="s">
        <v>13</v>
      </c>
    </row>
    <row r="4" ht="90.3" spans="1:8">
      <c r="A4" s="6">
        <v>2</v>
      </c>
      <c r="B4" s="8"/>
      <c r="C4" s="7" t="s">
        <v>14</v>
      </c>
      <c r="D4" s="9" t="str">
        <f>_xlfn.DISPIMG("ID_AE0F1E8FE8A8452EA4130A402312A5AC",1)</f>
        <v>=DISPIMG("ID_AE0F1E8FE8A8452EA4130A402312A5AC",1)</v>
      </c>
      <c r="E4" s="6" t="s">
        <v>11</v>
      </c>
      <c r="F4" s="6">
        <v>6</v>
      </c>
      <c r="G4" s="7" t="s">
        <v>15</v>
      </c>
      <c r="H4" s="10" t="s">
        <v>13</v>
      </c>
    </row>
    <row r="5" ht="99.75" spans="1:8">
      <c r="A5" s="6">
        <v>3</v>
      </c>
      <c r="B5" s="8"/>
      <c r="C5" s="7" t="s">
        <v>16</v>
      </c>
      <c r="D5" s="9" t="str">
        <f>_xlfn.DISPIMG("ID_5EF16D142B0446E19EEB35EBE547FDCA",1)</f>
        <v>=DISPIMG("ID_5EF16D142B0446E19EEB35EBE547FDCA",1)</v>
      </c>
      <c r="E5" s="6" t="s">
        <v>17</v>
      </c>
      <c r="F5" s="6">
        <v>3</v>
      </c>
      <c r="G5" s="7" t="s">
        <v>18</v>
      </c>
      <c r="H5" s="11" t="s">
        <v>19</v>
      </c>
    </row>
    <row r="6" ht="156" spans="1:8">
      <c r="A6" s="6">
        <v>4</v>
      </c>
      <c r="B6" s="12" t="s">
        <v>20</v>
      </c>
      <c r="C6" s="7" t="s">
        <v>21</v>
      </c>
      <c r="D6" s="6" t="str">
        <f>_xlfn.DISPIMG("ID_676282EC27604FAE9FC93C7981B20BE7",1)</f>
        <v>=DISPIMG("ID_676282EC27604FAE9FC93C7981B20BE7",1)</v>
      </c>
      <c r="E6" s="6" t="s">
        <v>11</v>
      </c>
      <c r="F6" s="6">
        <v>24</v>
      </c>
      <c r="G6" s="7" t="s">
        <v>22</v>
      </c>
      <c r="H6" s="10" t="s">
        <v>23</v>
      </c>
    </row>
    <row r="7" ht="156" spans="1:8">
      <c r="A7" s="6">
        <v>5</v>
      </c>
      <c r="B7" s="13"/>
      <c r="C7" s="7" t="s">
        <v>24</v>
      </c>
      <c r="D7" s="6" t="str">
        <f>_xlfn.DISPIMG("ID_676282EC27604FAE9FC93C7981B20BE7",1)</f>
        <v>=DISPIMG("ID_676282EC27604FAE9FC93C7981B20BE7",1)</v>
      </c>
      <c r="E7" s="6" t="s">
        <v>11</v>
      </c>
      <c r="F7" s="6">
        <v>5</v>
      </c>
      <c r="G7" s="7" t="s">
        <v>25</v>
      </c>
      <c r="H7" s="10" t="s">
        <v>23</v>
      </c>
    </row>
    <row r="8" ht="123.3" spans="1:8">
      <c r="A8" s="6">
        <v>6</v>
      </c>
      <c r="B8" s="13"/>
      <c r="C8" s="7" t="s">
        <v>26</v>
      </c>
      <c r="D8" s="9" t="str">
        <f>_xlfn.DISPIMG("ID_297ADE505AAE4671BADDC7505FF7189B",1)</f>
        <v>=DISPIMG("ID_297ADE505AAE4671BADDC7505FF7189B",1)</v>
      </c>
      <c r="E8" s="6" t="s">
        <v>17</v>
      </c>
      <c r="F8" s="6">
        <v>29</v>
      </c>
      <c r="G8" s="7" t="s">
        <v>27</v>
      </c>
      <c r="H8" s="10" t="s">
        <v>28</v>
      </c>
    </row>
    <row r="9" ht="113.25" spans="1:8">
      <c r="A9" s="6">
        <v>7</v>
      </c>
      <c r="B9" s="14"/>
      <c r="C9" s="7" t="s">
        <v>29</v>
      </c>
      <c r="D9" s="9" t="str">
        <f>_xlfn.DISPIMG("ID_82A6837C738247A7870B5A9E970F7920",1)</f>
        <v>=DISPIMG("ID_82A6837C738247A7870B5A9E970F7920",1)</v>
      </c>
      <c r="E9" s="6" t="s">
        <v>17</v>
      </c>
      <c r="F9" s="6">
        <v>15</v>
      </c>
      <c r="G9" s="7" t="s">
        <v>18</v>
      </c>
      <c r="H9" s="10" t="s">
        <v>30</v>
      </c>
    </row>
    <row r="10" ht="65.4" spans="1:8">
      <c r="A10" s="6">
        <v>8</v>
      </c>
      <c r="B10" s="8" t="s">
        <v>31</v>
      </c>
      <c r="C10" s="7" t="s">
        <v>32</v>
      </c>
      <c r="D10" s="9" t="str">
        <f>_xlfn.DISPIMG("ID_C963D90C848F496BACB1CD93951E425D",1)</f>
        <v>=DISPIMG("ID_C963D90C848F496BACB1CD93951E425D",1)</v>
      </c>
      <c r="E10" s="6" t="s">
        <v>11</v>
      </c>
      <c r="F10" s="6">
        <v>2</v>
      </c>
      <c r="G10" s="7" t="s">
        <v>33</v>
      </c>
      <c r="H10" s="10" t="s">
        <v>13</v>
      </c>
    </row>
    <row r="11" ht="81.95" spans="1:8">
      <c r="A11" s="6">
        <v>9</v>
      </c>
      <c r="B11" s="8" t="s">
        <v>34</v>
      </c>
      <c r="C11" s="7" t="s">
        <v>35</v>
      </c>
      <c r="D11" s="9" t="str">
        <f>_xlfn.DISPIMG("ID_3B40A514D2024D8996F8860B3D84F047",1)</f>
        <v>=DISPIMG("ID_3B40A514D2024D8996F8860B3D84F047",1)</v>
      </c>
      <c r="E11" s="6" t="s">
        <v>36</v>
      </c>
      <c r="F11" s="6">
        <v>8</v>
      </c>
      <c r="G11" s="7" t="s">
        <v>37</v>
      </c>
      <c r="H11" s="10" t="s">
        <v>38</v>
      </c>
    </row>
    <row r="12" ht="81.95" spans="1:8">
      <c r="A12" s="6">
        <v>10</v>
      </c>
      <c r="B12" s="8"/>
      <c r="C12" s="7" t="s">
        <v>39</v>
      </c>
      <c r="D12" s="9" t="str">
        <f>_xlfn.DISPIMG("ID_3B40A514D2024D8996F8860B3D84F047",1)</f>
        <v>=DISPIMG("ID_3B40A514D2024D8996F8860B3D84F047",1)</v>
      </c>
      <c r="E12" s="6" t="s">
        <v>11</v>
      </c>
      <c r="F12" s="6">
        <v>2</v>
      </c>
      <c r="G12" s="7" t="s">
        <v>40</v>
      </c>
      <c r="H12" s="11" t="s">
        <v>41</v>
      </c>
    </row>
    <row r="13" ht="107.7" spans="1:8">
      <c r="A13" s="6">
        <v>11</v>
      </c>
      <c r="B13" s="8" t="s">
        <v>42</v>
      </c>
      <c r="C13" s="7" t="s">
        <v>43</v>
      </c>
      <c r="D13" s="9" t="str">
        <f>_xlfn.DISPIMG("ID_BC82DEF38A4445D3AA31AD1ABE960D0C",1)</f>
        <v>=DISPIMG("ID_BC82DEF38A4445D3AA31AD1ABE960D0C",1)</v>
      </c>
      <c r="E13" s="6" t="s">
        <v>11</v>
      </c>
      <c r="F13" s="6">
        <v>2</v>
      </c>
      <c r="G13" s="7" t="s">
        <v>44</v>
      </c>
      <c r="H13" s="10" t="s">
        <v>45</v>
      </c>
    </row>
    <row r="14" ht="106.9" spans="1:8">
      <c r="A14" s="6">
        <v>12</v>
      </c>
      <c r="B14" s="8"/>
      <c r="C14" s="7" t="s">
        <v>46</v>
      </c>
      <c r="D14" s="9" t="str">
        <f>_xlfn.DISPIMG("ID_6B88150FCD4941A2897DE6AD1E7AE1AF",1)</f>
        <v>=DISPIMG("ID_6B88150FCD4941A2897DE6AD1E7AE1AF",1)</v>
      </c>
      <c r="E14" s="6" t="s">
        <v>36</v>
      </c>
      <c r="F14" s="6">
        <v>8</v>
      </c>
      <c r="G14" s="7" t="s">
        <v>37</v>
      </c>
      <c r="H14" s="10" t="s">
        <v>38</v>
      </c>
    </row>
    <row r="15" ht="67" spans="1:8">
      <c r="A15" s="6">
        <v>13</v>
      </c>
      <c r="B15" s="8" t="s">
        <v>47</v>
      </c>
      <c r="C15" s="7" t="s">
        <v>48</v>
      </c>
      <c r="D15" s="9" t="str">
        <f>_xlfn.DISPIMG("ID_8A17F3DB76F74F388B5543490347AB84",1)</f>
        <v>=DISPIMG("ID_8A17F3DB76F74F388B5543490347AB84",1)</v>
      </c>
      <c r="E15" s="6" t="s">
        <v>11</v>
      </c>
      <c r="F15" s="6">
        <v>2</v>
      </c>
      <c r="G15" s="7" t="s">
        <v>49</v>
      </c>
      <c r="H15" s="11" t="s">
        <v>50</v>
      </c>
    </row>
    <row r="16" ht="91" spans="1:8">
      <c r="A16" s="6">
        <v>14</v>
      </c>
      <c r="B16" s="8"/>
      <c r="C16" s="7" t="s">
        <v>51</v>
      </c>
      <c r="D16" s="9" t="str">
        <f>_xlfn.DISPIMG("ID_68E99B2FA469489392FD8161A4B8676D",1)</f>
        <v>=DISPIMG("ID_68E99B2FA469489392FD8161A4B8676D",1)</v>
      </c>
      <c r="E16" s="6" t="s">
        <v>36</v>
      </c>
      <c r="F16" s="6">
        <v>12</v>
      </c>
      <c r="G16" s="7" t="s">
        <v>37</v>
      </c>
      <c r="H16" s="10" t="s">
        <v>52</v>
      </c>
    </row>
    <row r="17" ht="96" spans="1:8">
      <c r="A17" s="6">
        <v>15</v>
      </c>
      <c r="B17" s="8"/>
      <c r="C17" s="15" t="s">
        <v>53</v>
      </c>
      <c r="D17" s="16" t="str">
        <f>_xlfn.DISPIMG("ID_DEA88FB8272A447CAE7C85CDBCEADAB1",1)</f>
        <v>=DISPIMG("ID_DEA88FB8272A447CAE7C85CDBCEADAB1",1)</v>
      </c>
      <c r="E17" s="17" t="s">
        <v>11</v>
      </c>
      <c r="F17" s="17">
        <v>1</v>
      </c>
      <c r="G17" s="15" t="s">
        <v>54</v>
      </c>
      <c r="H17" s="18" t="s">
        <v>55</v>
      </c>
    </row>
    <row r="18" ht="84" spans="1:8">
      <c r="A18" s="6">
        <v>16</v>
      </c>
      <c r="B18" s="8"/>
      <c r="C18" s="15" t="s">
        <v>56</v>
      </c>
      <c r="D18" s="16" t="str">
        <f>_xlfn.DISPIMG("ID_C519EF68B80B47C9A61C67E3C5EF3ADE",1)</f>
        <v>=DISPIMG("ID_C519EF68B80B47C9A61C67E3C5EF3ADE",1)</v>
      </c>
      <c r="E18" s="17" t="s">
        <v>57</v>
      </c>
      <c r="F18" s="17">
        <v>1</v>
      </c>
      <c r="G18" s="15" t="s">
        <v>58</v>
      </c>
      <c r="H18" s="18" t="s">
        <v>59</v>
      </c>
    </row>
    <row r="19" ht="24" spans="1:8">
      <c r="A19" s="6">
        <v>17</v>
      </c>
      <c r="B19" s="8" t="s">
        <v>60</v>
      </c>
      <c r="C19" s="7" t="s">
        <v>61</v>
      </c>
      <c r="D19" s="6" t="str">
        <f>_xlfn.DISPIMG("ID_28D960E0D1A047B993C8BB32B3D65C20",1)</f>
        <v>=DISPIMG("ID_28D960E0D1A047B993C8BB32B3D65C20",1)</v>
      </c>
      <c r="E19" s="6" t="s">
        <v>11</v>
      </c>
      <c r="F19" s="6">
        <v>2</v>
      </c>
      <c r="G19" s="15" t="s">
        <v>62</v>
      </c>
      <c r="H19" s="11" t="s">
        <v>63</v>
      </c>
    </row>
    <row r="20" ht="24" spans="1:8">
      <c r="A20" s="6">
        <v>18</v>
      </c>
      <c r="B20" s="8"/>
      <c r="C20" s="7" t="s">
        <v>64</v>
      </c>
      <c r="D20" s="6"/>
      <c r="E20" s="6" t="s">
        <v>36</v>
      </c>
      <c r="F20" s="6">
        <v>12</v>
      </c>
      <c r="G20" s="7" t="s">
        <v>37</v>
      </c>
      <c r="H20" s="11" t="s">
        <v>65</v>
      </c>
    </row>
    <row r="21" ht="84.65" spans="1:8">
      <c r="A21" s="6">
        <v>19</v>
      </c>
      <c r="B21" s="8"/>
      <c r="C21" s="7" t="s">
        <v>66</v>
      </c>
      <c r="D21" s="6" t="str">
        <f>_xlfn.DISPIMG("ID_A544D5DCC23E421493F49F9474FA0913",1)</f>
        <v>=DISPIMG("ID_A544D5DCC23E421493F49F9474FA0913",1)</v>
      </c>
      <c r="E21" s="6" t="s">
        <v>67</v>
      </c>
      <c r="F21" s="6">
        <v>2</v>
      </c>
      <c r="G21" s="7" t="s">
        <v>68</v>
      </c>
      <c r="H21" s="11" t="s">
        <v>69</v>
      </c>
    </row>
    <row r="22" ht="156" spans="1:8">
      <c r="A22" s="6">
        <v>20</v>
      </c>
      <c r="B22" s="8" t="s">
        <v>70</v>
      </c>
      <c r="C22" s="7" t="s">
        <v>71</v>
      </c>
      <c r="D22" s="9" t="str">
        <f>_xlfn.DISPIMG("ID_23A58F29ADA44D44BC9FED6DFBD89643",1)</f>
        <v>=DISPIMG("ID_23A58F29ADA44D44BC9FED6DFBD89643",1)</v>
      </c>
      <c r="E22" s="6" t="s">
        <v>57</v>
      </c>
      <c r="F22" s="6">
        <v>2</v>
      </c>
      <c r="G22" s="7" t="s">
        <v>72</v>
      </c>
      <c r="H22" s="10" t="s">
        <v>73</v>
      </c>
    </row>
    <row r="23" ht="97" customHeight="1" spans="1:8">
      <c r="A23" s="19" t="s">
        <v>74</v>
      </c>
      <c r="B23" s="19"/>
      <c r="C23" s="19"/>
      <c r="D23" s="19"/>
      <c r="E23" s="19"/>
      <c r="F23" s="19"/>
      <c r="G23" s="19"/>
      <c r="H23" s="19"/>
    </row>
    <row r="25" ht="25" customHeight="1" spans="1:8">
      <c r="A25" s="20"/>
      <c r="B25" s="20"/>
      <c r="C25" s="20"/>
      <c r="D25" s="20"/>
      <c r="E25" s="20"/>
      <c r="F25" s="20"/>
      <c r="G25" s="20"/>
      <c r="H25" s="20"/>
    </row>
    <row r="26" ht="21" customHeight="1" spans="1:8">
      <c r="A26" s="20"/>
      <c r="B26" s="20"/>
      <c r="C26" s="20"/>
      <c r="D26" s="20"/>
      <c r="E26" s="20"/>
      <c r="F26" s="20"/>
      <c r="G26" s="20"/>
      <c r="H26" s="20"/>
    </row>
    <row r="27" ht="23" customHeight="1" spans="1:8">
      <c r="A27" s="20"/>
      <c r="B27" s="20"/>
      <c r="C27" s="20"/>
      <c r="D27" s="20"/>
      <c r="E27" s="20"/>
      <c r="F27" s="20"/>
      <c r="G27" s="20"/>
      <c r="H27" s="20"/>
    </row>
  </sheetData>
  <sheetProtection formatCells="0" formatColumns="0" formatRows="0" insertRows="0" insertColumns="0" insertHyperlinks="0" deleteColumns="0" deleteRows="0" sort="0" autoFilter="0" pivotTables="0"/>
  <mergeCells count="12">
    <mergeCell ref="A1:H1"/>
    <mergeCell ref="A23:H23"/>
    <mergeCell ref="A25:H25"/>
    <mergeCell ref="A26:H26"/>
    <mergeCell ref="A27:H27"/>
    <mergeCell ref="B3:B5"/>
    <mergeCell ref="B6:B9"/>
    <mergeCell ref="B11:B12"/>
    <mergeCell ref="B13:B14"/>
    <mergeCell ref="B15:B18"/>
    <mergeCell ref="B19:B21"/>
    <mergeCell ref="D19:D20"/>
  </mergeCells>
  <pageMargins left="0.7" right="0.7" top="0.75" bottom="0.75" header="0.3" footer="0.3"/>
  <pageSetup paperSize="9" scale="4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4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1 1 9 8 7 4 3 3 7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家具 (2)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不吃葱花儿</dc:creator>
  <cp:lastModifiedBy>宋婷婷</cp:lastModifiedBy>
  <dcterms:created xsi:type="dcterms:W3CDTF">2023-05-15T19:15:00Z</dcterms:created>
  <dcterms:modified xsi:type="dcterms:W3CDTF">2025-09-28T09:35:21Z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E947DC6CD0164F23950D746D627C59EB_13</vt:lpwstr>
  </property>
</Properties>
</file>